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_c\Desktop\"/>
    </mc:Choice>
  </mc:AlternateContent>
  <xr:revisionPtr revIDLastSave="0" documentId="13_ncr:1_{E418CADE-CF5C-4934-96D2-7E603A75C2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beitsstunden" sheetId="2" r:id="rId1"/>
    <sheet name="Datenblat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" l="1"/>
  <c r="C36" i="2"/>
  <c r="C35" i="2"/>
  <c r="C34" i="2"/>
  <c r="C33" i="2"/>
  <c r="C32" i="2"/>
  <c r="D37" i="2"/>
  <c r="D36" i="2"/>
  <c r="D35" i="2"/>
  <c r="D34" i="2"/>
  <c r="D33" i="2"/>
  <c r="D32" i="2"/>
  <c r="C27" i="2" l="1"/>
  <c r="B28" i="2" s="1"/>
  <c r="C25" i="2"/>
  <c r="B25" i="2"/>
  <c r="E24" i="2"/>
  <c r="B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Besitzer</author>
    <author>Sabine Fischer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Nur angeben sofern geändert</t>
        </r>
      </text>
    </comment>
    <comment ref="A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Nur angeben sofern geändert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SB:
Bitte nur Zahlen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<sst xmlns="http://schemas.openxmlformats.org/spreadsheetml/2006/main" count="58" uniqueCount="51">
  <si>
    <t>Datum</t>
  </si>
  <si>
    <t>Name</t>
  </si>
  <si>
    <t>Vorname</t>
  </si>
  <si>
    <t>Anzahl h</t>
  </si>
  <si>
    <t>Anzahl Pferde</t>
  </si>
  <si>
    <t>Adresse</t>
  </si>
  <si>
    <t>PLZ / Ort</t>
  </si>
  <si>
    <t>Telefon</t>
  </si>
  <si>
    <t>Mobile</t>
  </si>
  <si>
    <t>E-Mail</t>
  </si>
  <si>
    <t>Namen Pferde</t>
  </si>
  <si>
    <t>Aktivmitglied</t>
  </si>
  <si>
    <t>Freimitglied</t>
  </si>
  <si>
    <t>Ehrenmitglied</t>
  </si>
  <si>
    <t>Juniorenmitglied</t>
  </si>
  <si>
    <t>Passivmitglied</t>
  </si>
  <si>
    <t>11-er ABO</t>
  </si>
  <si>
    <t>Anrechnung Arbeitsstunden für</t>
  </si>
  <si>
    <t>kassier@rv-aarau.ch</t>
  </si>
  <si>
    <t>bitte wählen</t>
  </si>
  <si>
    <t>Bemerkungen</t>
  </si>
  <si>
    <t>Ort / Datum</t>
  </si>
  <si>
    <t>Unterschrift</t>
  </si>
  <si>
    <t>Kassier RV Aarau</t>
  </si>
  <si>
    <t>Arbeitsstunden, Anrechnung &amp; Mitgliedschaft RV Aarau</t>
  </si>
  <si>
    <t xml:space="preserve">Personalien </t>
  </si>
  <si>
    <t>Infrastrukturrelevant</t>
  </si>
  <si>
    <t>Bezeichnung der Arbeit</t>
  </si>
  <si>
    <t>Ja</t>
  </si>
  <si>
    <t>Nein</t>
  </si>
  <si>
    <t>Gesamtsumme</t>
  </si>
  <si>
    <t>Infrastruktur</t>
  </si>
  <si>
    <t>davon für Infrastruktur</t>
  </si>
  <si>
    <t>Jahr</t>
  </si>
  <si>
    <t>Mitgliedschaft &amp; Infrastruktur</t>
  </si>
  <si>
    <t>Mitgliedschaft</t>
  </si>
  <si>
    <t>Wagenrain 8</t>
  </si>
  <si>
    <t>5607 Hägglingen</t>
  </si>
  <si>
    <t>Lea Smolders</t>
  </si>
  <si>
    <t>Datenblatt</t>
  </si>
  <si>
    <t>Nichtmitglied</t>
  </si>
  <si>
    <t>Sportkarte A</t>
  </si>
  <si>
    <t>Sportkarte B</t>
  </si>
  <si>
    <t>Formular bitte bis spätestens am Ende November 20 an Kassier senden.</t>
  </si>
  <si>
    <t>Stunden der Vereinsmitglieder welche den anrechenbaren Teil überschreiten, werden anhand des Benefitreglements honoriert. Sie werden separat kontaktiert, nach Abgabe der Stundenmeldung.</t>
  </si>
  <si>
    <t>1. Pferd</t>
  </si>
  <si>
    <t>2. Pferd</t>
  </si>
  <si>
    <t>3. Pferd</t>
  </si>
  <si>
    <t>4. Pferd</t>
  </si>
  <si>
    <t>5. Pferd</t>
  </si>
  <si>
    <t>6. Pferd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</si>
</sst>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indexed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sz val="10"/>
      <color indexed="8"/>
      <name val="Corbel"/>
      <family val="2"/>
    </font>
    <font>
      <u/>
      <sz val="10"/>
      <color indexed="12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2" fontId="6" fillId="3" borderId="3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/>
    <xf numFmtId="0" fontId="6" fillId="0" borderId="0" xfId="0" applyFont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0" fontId="7" fillId="3" borderId="6" xfId="0" applyFont="1" applyFill="1" applyBorder="1"/>
    <xf numFmtId="164" fontId="6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0" xfId="0" applyFont="1"/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2" fontId="6" fillId="3" borderId="8" xfId="0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/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14" fontId="7" fillId="0" borderId="4" xfId="0" applyNumberFormat="1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8"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ier@rv-aarau.ch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A40" sqref="A40:G42"/>
    </sheetView>
  </sheetViews>
  <sheetFormatPr baseColWidth="10" defaultColWidth="11.44140625" defaultRowHeight="14.4" x14ac:dyDescent="0.3"/>
  <cols>
    <col min="1" max="1" width="15.88671875" style="3" customWidth="1"/>
    <col min="2" max="3" width="13.6640625" style="3" customWidth="1"/>
    <col min="4" max="5" width="7.33203125" style="3" customWidth="1"/>
    <col min="6" max="7" width="13.6640625" style="3" customWidth="1"/>
    <col min="8" max="16384" width="11.44140625" style="3"/>
  </cols>
  <sheetData>
    <row r="1" spans="1:7" ht="18" customHeight="1" x14ac:dyDescent="0.3">
      <c r="A1" s="1" t="s">
        <v>24</v>
      </c>
      <c r="B1" s="29"/>
      <c r="C1" s="29"/>
      <c r="D1" s="2"/>
      <c r="E1" s="2"/>
      <c r="F1" s="21" t="s">
        <v>33</v>
      </c>
      <c r="G1" s="27">
        <v>2020</v>
      </c>
    </row>
    <row r="2" spans="1:7" ht="9" customHeight="1" x14ac:dyDescent="0.3">
      <c r="A2" s="1"/>
      <c r="B2" s="29"/>
      <c r="C2" s="29"/>
      <c r="D2" s="29"/>
      <c r="E2" s="29"/>
      <c r="F2" s="29"/>
      <c r="G2" s="29"/>
    </row>
    <row r="3" spans="1:7" ht="18" customHeight="1" x14ac:dyDescent="0.3">
      <c r="A3" s="33" t="s">
        <v>25</v>
      </c>
      <c r="B3" s="34"/>
      <c r="C3" s="34"/>
      <c r="D3" s="34"/>
      <c r="E3" s="34"/>
      <c r="F3" s="34"/>
      <c r="G3" s="35"/>
    </row>
    <row r="4" spans="1:7" ht="18" customHeight="1" x14ac:dyDescent="0.3">
      <c r="A4" s="4" t="s">
        <v>1</v>
      </c>
      <c r="B4" s="36"/>
      <c r="C4" s="36"/>
      <c r="D4" s="2" t="s">
        <v>2</v>
      </c>
      <c r="E4" s="2"/>
      <c r="F4" s="37"/>
      <c r="G4" s="38"/>
    </row>
    <row r="5" spans="1:7" ht="18" customHeight="1" x14ac:dyDescent="0.3">
      <c r="A5" s="4" t="s">
        <v>5</v>
      </c>
      <c r="B5" s="39"/>
      <c r="C5" s="39"/>
      <c r="D5" s="39"/>
      <c r="E5" s="39"/>
      <c r="F5" s="39"/>
      <c r="G5" s="40"/>
    </row>
    <row r="6" spans="1:7" ht="18" customHeight="1" x14ac:dyDescent="0.3">
      <c r="A6" s="4" t="s">
        <v>6</v>
      </c>
      <c r="B6" s="43"/>
      <c r="C6" s="43"/>
      <c r="D6" s="43"/>
      <c r="E6" s="43"/>
      <c r="F6" s="43"/>
      <c r="G6" s="43"/>
    </row>
    <row r="7" spans="1:7" ht="18" customHeight="1" x14ac:dyDescent="0.3">
      <c r="A7" s="4" t="s">
        <v>7</v>
      </c>
      <c r="B7" s="36"/>
      <c r="C7" s="36"/>
      <c r="D7" s="2" t="s">
        <v>8</v>
      </c>
      <c r="E7" s="2"/>
      <c r="F7" s="36"/>
      <c r="G7" s="45"/>
    </row>
    <row r="8" spans="1:7" ht="18" customHeight="1" x14ac:dyDescent="0.3">
      <c r="A8" s="5" t="s">
        <v>9</v>
      </c>
      <c r="B8" s="43"/>
      <c r="C8" s="43"/>
      <c r="D8" s="37"/>
      <c r="E8" s="37"/>
      <c r="F8" s="43"/>
      <c r="G8" s="44"/>
    </row>
    <row r="9" spans="1:7" ht="9" customHeight="1" x14ac:dyDescent="0.3">
      <c r="A9" s="29"/>
      <c r="B9" s="29"/>
      <c r="C9" s="29"/>
      <c r="D9" s="29"/>
      <c r="E9" s="29"/>
      <c r="F9" s="29"/>
      <c r="G9" s="29"/>
    </row>
    <row r="10" spans="1:7" ht="18" customHeight="1" x14ac:dyDescent="0.3">
      <c r="A10" s="6" t="s">
        <v>0</v>
      </c>
      <c r="B10" s="7" t="s">
        <v>3</v>
      </c>
      <c r="C10" s="41" t="s">
        <v>26</v>
      </c>
      <c r="D10" s="41"/>
      <c r="E10" s="34" t="s">
        <v>27</v>
      </c>
      <c r="F10" s="34"/>
      <c r="G10" s="35"/>
    </row>
    <row r="11" spans="1:7" ht="18" customHeight="1" x14ac:dyDescent="0.3">
      <c r="A11" s="8"/>
      <c r="B11" s="9"/>
      <c r="C11" s="42"/>
      <c r="D11" s="42"/>
      <c r="E11" s="43"/>
      <c r="F11" s="43"/>
      <c r="G11" s="44"/>
    </row>
    <row r="12" spans="1:7" ht="18" customHeight="1" x14ac:dyDescent="0.3">
      <c r="A12" s="8"/>
      <c r="B12" s="9"/>
      <c r="C12" s="42"/>
      <c r="D12" s="42"/>
      <c r="E12" s="43"/>
      <c r="F12" s="43"/>
      <c r="G12" s="44"/>
    </row>
    <row r="13" spans="1:7" ht="18" customHeight="1" x14ac:dyDescent="0.3">
      <c r="A13" s="8"/>
      <c r="B13" s="9"/>
      <c r="C13" s="42"/>
      <c r="D13" s="42"/>
      <c r="E13" s="43"/>
      <c r="F13" s="43"/>
      <c r="G13" s="44"/>
    </row>
    <row r="14" spans="1:7" ht="18" customHeight="1" x14ac:dyDescent="0.3">
      <c r="A14" s="8"/>
      <c r="B14" s="9"/>
      <c r="C14" s="42"/>
      <c r="D14" s="42"/>
      <c r="E14" s="43"/>
      <c r="F14" s="43"/>
      <c r="G14" s="44"/>
    </row>
    <row r="15" spans="1:7" ht="18" customHeight="1" x14ac:dyDescent="0.3">
      <c r="A15" s="8"/>
      <c r="B15" s="9"/>
      <c r="C15" s="42"/>
      <c r="D15" s="42"/>
      <c r="E15" s="43"/>
      <c r="F15" s="43"/>
      <c r="G15" s="44"/>
    </row>
    <row r="16" spans="1:7" ht="18" customHeight="1" x14ac:dyDescent="0.3">
      <c r="A16" s="8"/>
      <c r="B16" s="9"/>
      <c r="C16" s="42"/>
      <c r="D16" s="42"/>
      <c r="E16" s="43"/>
      <c r="F16" s="43"/>
      <c r="G16" s="44"/>
    </row>
    <row r="17" spans="1:7" ht="18" customHeight="1" x14ac:dyDescent="0.3">
      <c r="A17" s="8"/>
      <c r="B17" s="9"/>
      <c r="C17" s="42"/>
      <c r="D17" s="42"/>
      <c r="E17" s="43"/>
      <c r="F17" s="43"/>
      <c r="G17" s="44"/>
    </row>
    <row r="18" spans="1:7" ht="18" customHeight="1" x14ac:dyDescent="0.3">
      <c r="A18" s="8"/>
      <c r="B18" s="9"/>
      <c r="C18" s="42"/>
      <c r="D18" s="42"/>
      <c r="E18" s="43"/>
      <c r="F18" s="43"/>
      <c r="G18" s="44"/>
    </row>
    <row r="19" spans="1:7" ht="18" customHeight="1" x14ac:dyDescent="0.3">
      <c r="A19" s="8"/>
      <c r="B19" s="9"/>
      <c r="C19" s="42"/>
      <c r="D19" s="42"/>
      <c r="E19" s="43"/>
      <c r="F19" s="43"/>
      <c r="G19" s="44"/>
    </row>
    <row r="20" spans="1:7" ht="18" customHeight="1" x14ac:dyDescent="0.3">
      <c r="A20" s="8"/>
      <c r="B20" s="9"/>
      <c r="C20" s="42"/>
      <c r="D20" s="42"/>
      <c r="E20" s="43"/>
      <c r="F20" s="43"/>
      <c r="G20" s="44"/>
    </row>
    <row r="21" spans="1:7" ht="18" customHeight="1" x14ac:dyDescent="0.3">
      <c r="A21" s="8"/>
      <c r="B21" s="9"/>
      <c r="C21" s="42"/>
      <c r="D21" s="42"/>
      <c r="E21" s="43"/>
      <c r="F21" s="43"/>
      <c r="G21" s="44"/>
    </row>
    <row r="22" spans="1:7" ht="18" customHeight="1" x14ac:dyDescent="0.3">
      <c r="A22" s="8"/>
      <c r="B22" s="9"/>
      <c r="C22" s="42"/>
      <c r="D22" s="42"/>
      <c r="E22" s="43"/>
      <c r="F22" s="43"/>
      <c r="G22" s="44"/>
    </row>
    <row r="23" spans="1:7" ht="18" customHeight="1" x14ac:dyDescent="0.3">
      <c r="A23" s="8"/>
      <c r="B23" s="9"/>
      <c r="C23" s="42"/>
      <c r="D23" s="42"/>
      <c r="E23" s="43"/>
      <c r="F23" s="46"/>
      <c r="G23" s="47"/>
    </row>
    <row r="24" spans="1:7" ht="18" customHeight="1" x14ac:dyDescent="0.3">
      <c r="A24" s="20" t="s">
        <v>30</v>
      </c>
      <c r="B24" s="10">
        <f>SUM(B11:B23)</f>
        <v>0</v>
      </c>
      <c r="C24" s="49" t="s">
        <v>32</v>
      </c>
      <c r="D24" s="50"/>
      <c r="E24" s="51">
        <f ca="1">SUMIF(C11:D23,"Ja",B11:B23)</f>
        <v>0</v>
      </c>
      <c r="F24" s="52"/>
      <c r="G24" s="19"/>
    </row>
    <row r="25" spans="1:7" ht="16.8" hidden="1" customHeight="1" x14ac:dyDescent="0.3">
      <c r="A25" s="18" t="s">
        <v>31</v>
      </c>
      <c r="B25" s="53">
        <f>IF(C11=Datenblatt!A24,B11,0)+IF(C12=Datenblatt!A24,B12,0)+IF(C13=Datenblatt!A24,B13,0)+IF(C14=Datenblatt!A24,B14,0)+IF(C15=Datenblatt!A24,B15,0)+IF(C16=Datenblatt!A24,B16,0)</f>
        <v>0</v>
      </c>
      <c r="C25" s="53" t="e">
        <f>IF(C17=Datenblatt!A24,B17,0)+IF(C18=Datenblatt!A24,B18,0)+IF(C19=Datenblatt!A24,B19,0)+IF(C20=Datenblatt!A24,B20,0)+IF(#REF!=Datenblatt!A24,#REF!,0)+IF(C21=Datenblatt!A24,B21,0)+IF(C22=Datenblatt!A24,B22,0)+IF(C23=Datenblatt!A24,B23,0)</f>
        <v>#REF!</v>
      </c>
      <c r="D25" s="53"/>
      <c r="E25" s="53"/>
      <c r="F25" s="53"/>
    </row>
    <row r="26" spans="1:7" ht="9" customHeight="1" x14ac:dyDescent="0.3">
      <c r="A26" s="11"/>
      <c r="B26" s="12"/>
      <c r="C26" s="54"/>
      <c r="D26" s="54"/>
      <c r="E26" s="54"/>
      <c r="F26" s="54"/>
      <c r="G26" s="29"/>
    </row>
    <row r="27" spans="1:7" ht="18" customHeight="1" x14ac:dyDescent="0.3">
      <c r="A27" s="22" t="s">
        <v>34</v>
      </c>
      <c r="B27" s="23"/>
      <c r="C27" s="28">
        <f>G1+1</f>
        <v>2021</v>
      </c>
      <c r="D27" s="23"/>
      <c r="E27" s="23"/>
      <c r="F27" s="23"/>
      <c r="G27" s="24"/>
    </row>
    <row r="28" spans="1:7" ht="18" customHeight="1" x14ac:dyDescent="0.3">
      <c r="A28" s="26" t="s">
        <v>35</v>
      </c>
      <c r="B28" s="25">
        <f>C27</f>
        <v>2021</v>
      </c>
      <c r="C28" s="17"/>
      <c r="D28" s="48" t="s">
        <v>19</v>
      </c>
      <c r="E28" s="48"/>
      <c r="F28" s="48"/>
      <c r="G28" s="48"/>
    </row>
    <row r="29" spans="1:7" ht="18" customHeight="1" x14ac:dyDescent="0.3">
      <c r="A29" s="55" t="s">
        <v>17</v>
      </c>
      <c r="B29" s="55"/>
      <c r="C29" s="56"/>
      <c r="D29" s="48" t="s">
        <v>19</v>
      </c>
      <c r="E29" s="48"/>
      <c r="F29" s="48"/>
      <c r="G29" s="48"/>
    </row>
    <row r="30" spans="1:7" ht="35.4" customHeight="1" x14ac:dyDescent="0.3">
      <c r="A30" s="57" t="s">
        <v>44</v>
      </c>
      <c r="B30" s="58"/>
      <c r="C30" s="58"/>
      <c r="D30" s="58"/>
      <c r="E30" s="58"/>
      <c r="F30" s="58"/>
      <c r="G30" s="59"/>
    </row>
    <row r="31" spans="1:7" ht="18" customHeight="1" x14ac:dyDescent="0.3">
      <c r="A31" s="55" t="s">
        <v>4</v>
      </c>
      <c r="B31" s="55"/>
      <c r="C31" s="56"/>
      <c r="D31" s="48" t="s">
        <v>19</v>
      </c>
      <c r="E31" s="48"/>
      <c r="F31" s="48"/>
      <c r="G31" s="48"/>
    </row>
    <row r="32" spans="1:7" ht="18" customHeight="1" x14ac:dyDescent="0.3">
      <c r="A32" s="55" t="s">
        <v>10</v>
      </c>
      <c r="B32" s="55"/>
      <c r="C32" s="1" t="str">
        <f>IF($D$31&gt;=1,Datenblatt!I13,"-")</f>
        <v>1. Pferd</v>
      </c>
      <c r="D32" s="60" t="str">
        <f>IF($D$31&gt;=1,"_____________________________","-")</f>
        <v>_____________________________</v>
      </c>
      <c r="E32" s="60"/>
      <c r="F32" s="60"/>
      <c r="G32" s="40"/>
    </row>
    <row r="33" spans="1:7" ht="18" customHeight="1" x14ac:dyDescent="0.3">
      <c r="A33" s="4"/>
      <c r="B33" s="2"/>
      <c r="C33" s="1" t="str">
        <f>IF($D$31&gt;=2,Datenblatt!I14,"-")</f>
        <v>2. Pferd</v>
      </c>
      <c r="D33" s="60" t="str">
        <f>IF($D$31&gt;=2,"_____________________________","-")</f>
        <v>_____________________________</v>
      </c>
      <c r="E33" s="60"/>
      <c r="F33" s="60"/>
      <c r="G33" s="40"/>
    </row>
    <row r="34" spans="1:7" ht="18" customHeight="1" x14ac:dyDescent="0.3">
      <c r="A34" s="4"/>
      <c r="B34" s="2"/>
      <c r="C34" s="1" t="str">
        <f>IF($D$31&gt;=3,Datenblatt!I15,"-")</f>
        <v>3. Pferd</v>
      </c>
      <c r="D34" s="60" t="str">
        <f>IF($D$31&gt;=3,"_____________________________","-")</f>
        <v>_____________________________</v>
      </c>
      <c r="E34" s="60"/>
      <c r="F34" s="60"/>
      <c r="G34" s="40"/>
    </row>
    <row r="35" spans="1:7" ht="18" customHeight="1" x14ac:dyDescent="0.3">
      <c r="A35" s="4"/>
      <c r="B35" s="2"/>
      <c r="C35" s="1" t="str">
        <f>IF($D$31&gt;=4,Datenblatt!I16,"-")</f>
        <v>4. Pferd</v>
      </c>
      <c r="D35" s="60" t="str">
        <f>IF($D$31&gt;=4,"_____________________________","-")</f>
        <v>_____________________________</v>
      </c>
      <c r="E35" s="60"/>
      <c r="F35" s="60"/>
      <c r="G35" s="40"/>
    </row>
    <row r="36" spans="1:7" ht="18" customHeight="1" x14ac:dyDescent="0.3">
      <c r="A36" s="4"/>
      <c r="B36" s="2"/>
      <c r="C36" s="1" t="str">
        <f>IF($D$31&gt;=5,Datenblatt!I17,"-")</f>
        <v>5. Pferd</v>
      </c>
      <c r="D36" s="60" t="str">
        <f>IF($D$31&gt;=5,"_____________________________","-")</f>
        <v>_____________________________</v>
      </c>
      <c r="E36" s="60"/>
      <c r="F36" s="60"/>
      <c r="G36" s="40"/>
    </row>
    <row r="37" spans="1:7" ht="18" customHeight="1" x14ac:dyDescent="0.3">
      <c r="A37" s="5"/>
      <c r="B37" s="13"/>
      <c r="C37" s="31" t="str">
        <f>IF($D$31&gt;=6,Datenblatt!I18,"-")</f>
        <v>6. Pferd</v>
      </c>
      <c r="D37" s="37" t="str">
        <f>IF($D$31&gt;=6,"_____________________________","-")</f>
        <v>_____________________________</v>
      </c>
      <c r="E37" s="37"/>
      <c r="F37" s="37"/>
      <c r="G37" s="38"/>
    </row>
    <row r="38" spans="1:7" ht="9" customHeight="1" x14ac:dyDescent="0.3">
      <c r="A38" s="29"/>
      <c r="B38" s="29"/>
      <c r="C38" s="29"/>
      <c r="D38" s="29"/>
      <c r="E38" s="29"/>
      <c r="F38" s="29"/>
      <c r="G38" s="29"/>
    </row>
    <row r="39" spans="1:7" ht="18" customHeight="1" x14ac:dyDescent="0.3">
      <c r="A39" s="33" t="s">
        <v>20</v>
      </c>
      <c r="B39" s="34"/>
      <c r="C39" s="34"/>
      <c r="D39" s="34"/>
      <c r="E39" s="34"/>
      <c r="F39" s="34"/>
      <c r="G39" s="35"/>
    </row>
    <row r="40" spans="1:7" ht="18" customHeight="1" x14ac:dyDescent="0.3">
      <c r="A40" s="62"/>
      <c r="B40" s="63"/>
      <c r="C40" s="63"/>
      <c r="D40" s="63"/>
      <c r="E40" s="63"/>
      <c r="F40" s="63"/>
      <c r="G40" s="64"/>
    </row>
    <row r="41" spans="1:7" ht="18" customHeight="1" x14ac:dyDescent="0.3">
      <c r="A41" s="65"/>
      <c r="B41" s="66"/>
      <c r="C41" s="66"/>
      <c r="D41" s="66"/>
      <c r="E41" s="66"/>
      <c r="F41" s="66"/>
      <c r="G41" s="67"/>
    </row>
    <row r="42" spans="1:7" ht="18" customHeight="1" x14ac:dyDescent="0.3">
      <c r="A42" s="68"/>
      <c r="B42" s="69"/>
      <c r="C42" s="69"/>
      <c r="D42" s="69"/>
      <c r="E42" s="69"/>
      <c r="F42" s="69"/>
      <c r="G42" s="70"/>
    </row>
    <row r="43" spans="1:7" ht="9" customHeight="1" x14ac:dyDescent="0.3">
      <c r="A43" s="29"/>
      <c r="B43" s="29"/>
      <c r="C43" s="29"/>
      <c r="D43" s="29"/>
      <c r="E43" s="29"/>
      <c r="F43" s="29"/>
      <c r="G43" s="29"/>
    </row>
    <row r="44" spans="1:7" ht="18" customHeight="1" x14ac:dyDescent="0.3">
      <c r="A44" s="3" t="s">
        <v>21</v>
      </c>
      <c r="B44" s="71"/>
      <c r="C44" s="37"/>
      <c r="D44" s="29"/>
      <c r="E44" s="29"/>
      <c r="F44" s="29"/>
    </row>
    <row r="45" spans="1:7" ht="18" customHeight="1" x14ac:dyDescent="0.3">
      <c r="A45" s="3" t="s">
        <v>22</v>
      </c>
      <c r="B45" s="43"/>
      <c r="C45" s="43"/>
      <c r="D45" s="29"/>
      <c r="E45" s="29"/>
      <c r="F45" s="29"/>
    </row>
    <row r="46" spans="1:7" ht="9" customHeight="1" x14ac:dyDescent="0.3">
      <c r="B46" s="29"/>
      <c r="C46" s="29"/>
      <c r="D46" s="29"/>
      <c r="E46" s="29"/>
      <c r="F46" s="29"/>
    </row>
    <row r="47" spans="1:7" x14ac:dyDescent="0.3">
      <c r="A47" s="14" t="s">
        <v>43</v>
      </c>
      <c r="B47" s="29"/>
      <c r="C47" s="29"/>
      <c r="D47" s="29"/>
      <c r="E47" s="29"/>
      <c r="F47" s="29"/>
    </row>
    <row r="48" spans="1:7" ht="9" customHeight="1" x14ac:dyDescent="0.3">
      <c r="A48" s="14"/>
      <c r="B48" s="29"/>
      <c r="C48" s="29"/>
      <c r="D48" s="29"/>
      <c r="E48" s="29"/>
      <c r="F48" s="29"/>
    </row>
    <row r="49" spans="1:7" x14ac:dyDescent="0.3">
      <c r="A49" s="14" t="s">
        <v>23</v>
      </c>
      <c r="B49" s="29"/>
      <c r="C49" s="29"/>
      <c r="D49" s="29"/>
      <c r="E49" s="29"/>
      <c r="F49" s="29"/>
    </row>
    <row r="50" spans="1:7" x14ac:dyDescent="0.3">
      <c r="A50" s="14" t="s">
        <v>38</v>
      </c>
      <c r="B50" s="29"/>
      <c r="C50" s="29"/>
      <c r="D50" s="29"/>
      <c r="E50" s="29"/>
      <c r="F50" s="29"/>
    </row>
    <row r="51" spans="1:7" x14ac:dyDescent="0.3">
      <c r="A51" s="14" t="s">
        <v>36</v>
      </c>
    </row>
    <row r="52" spans="1:7" x14ac:dyDescent="0.3">
      <c r="A52" s="14" t="s">
        <v>37</v>
      </c>
    </row>
    <row r="53" spans="1:7" x14ac:dyDescent="0.3">
      <c r="A53" s="15" t="s">
        <v>18</v>
      </c>
      <c r="C53" s="61"/>
      <c r="D53" s="61"/>
      <c r="E53" s="61"/>
      <c r="F53" s="61"/>
      <c r="G53" s="30"/>
    </row>
    <row r="54" spans="1:7" x14ac:dyDescent="0.3">
      <c r="C54" s="61"/>
      <c r="D54" s="61"/>
      <c r="E54" s="61"/>
      <c r="F54" s="61"/>
      <c r="G54" s="30"/>
    </row>
  </sheetData>
  <sheetProtection algorithmName="SHA-512" hashValue="kopvFvisMcP0tYMBjtIBWYwcxPR1KSNT3zIPMwFZ6hYDYPzwT2rAirklIhyzPDLhs+KHGbugSJOokvjF8/Gg+w==" saltValue="+WQkpSGUniEwoMR36xMBXg==" spinCount="100000" sheet="1" objects="1" scenarios="1" selectLockedCells="1"/>
  <mergeCells count="59">
    <mergeCell ref="C54:F54"/>
    <mergeCell ref="A40:G42"/>
    <mergeCell ref="B44:C44"/>
    <mergeCell ref="B45:C45"/>
    <mergeCell ref="C53:F53"/>
    <mergeCell ref="D35:G35"/>
    <mergeCell ref="D36:G36"/>
    <mergeCell ref="D37:G37"/>
    <mergeCell ref="A39:G39"/>
    <mergeCell ref="A32:B32"/>
    <mergeCell ref="D32:G32"/>
    <mergeCell ref="D33:G33"/>
    <mergeCell ref="D34:G34"/>
    <mergeCell ref="A29:C29"/>
    <mergeCell ref="D29:G29"/>
    <mergeCell ref="A30:G30"/>
    <mergeCell ref="A31:C31"/>
    <mergeCell ref="D31:G31"/>
    <mergeCell ref="D28:G28"/>
    <mergeCell ref="C24:D24"/>
    <mergeCell ref="E24:F24"/>
    <mergeCell ref="B25:F25"/>
    <mergeCell ref="C26:F26"/>
    <mergeCell ref="C22:D22"/>
    <mergeCell ref="E22:G22"/>
    <mergeCell ref="C23:D23"/>
    <mergeCell ref="E23:G23"/>
    <mergeCell ref="C20:D20"/>
    <mergeCell ref="E20:G20"/>
    <mergeCell ref="C21:D21"/>
    <mergeCell ref="E21:G21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1:D11"/>
    <mergeCell ref="E11:G11"/>
    <mergeCell ref="B6:G6"/>
    <mergeCell ref="B7:C7"/>
    <mergeCell ref="F7:G7"/>
    <mergeCell ref="B8:G8"/>
    <mergeCell ref="A3:G3"/>
    <mergeCell ref="B4:C4"/>
    <mergeCell ref="F4:G4"/>
    <mergeCell ref="B5:G5"/>
    <mergeCell ref="C10:D10"/>
    <mergeCell ref="E10:G10"/>
  </mergeCells>
  <phoneticPr fontId="0" type="noConversion"/>
  <conditionalFormatting sqref="G24">
    <cfRule type="expression" dxfId="7" priority="5" stopIfTrue="1">
      <formula>"3&lt;$F$25"</formula>
    </cfRule>
  </conditionalFormatting>
  <conditionalFormatting sqref="G1 D28:D29 D31">
    <cfRule type="expression" dxfId="6" priority="6" stopIfTrue="1">
      <formula>NOT(ISERROR(SEARCH("bitte wählen",D1)))</formula>
    </cfRule>
  </conditionalFormatting>
  <conditionalFormatting sqref="A27:G27 A39:G39 A10:G10 A3:G3">
    <cfRule type="expression" dxfId="5" priority="7" stopIfTrue="1">
      <formula>$G$1=2018</formula>
    </cfRule>
  </conditionalFormatting>
  <conditionalFormatting sqref="A3:G3 A10:G10 A39:G39 A27:G27">
    <cfRule type="expression" dxfId="4" priority="8" stopIfTrue="1">
      <formula>$G$1=2021</formula>
    </cfRule>
    <cfRule type="expression" dxfId="3" priority="9" stopIfTrue="1">
      <formula>$G$1=2020</formula>
    </cfRule>
    <cfRule type="expression" dxfId="2" priority="10" stopIfTrue="1">
      <formula>$G$1=2019</formula>
    </cfRule>
  </conditionalFormatting>
  <conditionalFormatting sqref="D32:G37">
    <cfRule type="cellIs" dxfId="1" priority="2" stopIfTrue="1" operator="equal">
      <formula>"-"</formula>
    </cfRule>
  </conditionalFormatting>
  <conditionalFormatting sqref="C32:C37">
    <cfRule type="cellIs" dxfId="0" priority="1" stopIfTrue="1" operator="equal">
      <formula>"-"</formula>
    </cfRule>
  </conditionalFormatting>
  <hyperlinks>
    <hyperlink ref="A53" r:id="rId1" xr:uid="{00000000-0004-0000-0000-000000000000}"/>
  </hyperlinks>
  <pageMargins left="0.7" right="0.7" top="0.78740157499999996" bottom="0.78740157499999996" header="0.3" footer="0.3"/>
  <pageSetup paperSize="9" scale="85" orientation="portrait" horizontalDpi="4294967293" verticalDpi="0" r:id="rId2"/>
  <ignoredErrors>
    <ignoredError sqref="D32:G37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491D73-40A9-4446-BD6E-CE7302C10828}">
          <x14:formula1>
            <xm:f>Datenblatt!$A$3:$A$7</xm:f>
          </x14:formula1>
          <xm:sqref>G1</xm:sqref>
        </x14:dataValidation>
        <x14:dataValidation type="list" allowBlank="1" showInputMessage="1" showErrorMessage="1" xr:uid="{23B82711-1646-48E6-9735-4D2AC2F38D84}">
          <x14:formula1>
            <xm:f>Datenblatt!$A$11:$A$17</xm:f>
          </x14:formula1>
          <xm:sqref>D28:G28</xm:sqref>
        </x14:dataValidation>
        <x14:dataValidation type="list" allowBlank="1" showInputMessage="1" showErrorMessage="1" xr:uid="{5BF9985D-DF21-431C-96FB-6D273186AAD5}">
          <x14:formula1>
            <xm:f>Datenblatt!$C$11:$C$14</xm:f>
          </x14:formula1>
          <xm:sqref>D29:G29</xm:sqref>
        </x14:dataValidation>
        <x14:dataValidation type="list" allowBlank="1" showInputMessage="1" showErrorMessage="1" xr:uid="{0D34E7A4-037E-4ACA-9CA7-1E7C2C7C6982}">
          <x14:formula1>
            <xm:f>Datenblatt!$G$11:$G$18</xm:f>
          </x14:formula1>
          <xm:sqref>D31:G31</xm:sqref>
        </x14:dataValidation>
        <x14:dataValidation type="list" allowBlank="1" showInputMessage="1" showErrorMessage="1" xr:uid="{C5243CDC-0D52-4B7B-A02B-B3DD1126098B}">
          <x14:formula1>
            <xm:f>Datenblatt!$A$23:$A$25</xm:f>
          </x14:formula1>
          <xm:sqref>C11:D23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B12" sqref="B12"/>
    </sheetView>
  </sheetViews>
  <sheetFormatPr baseColWidth="10" defaultRowHeight="14.4" x14ac:dyDescent="0.3"/>
  <sheetData>
    <row r="1" spans="1:9" x14ac:dyDescent="0.3">
      <c r="A1" t="s">
        <v>39</v>
      </c>
    </row>
    <row r="3" spans="1:9" x14ac:dyDescent="0.3">
      <c r="A3" s="3" t="s">
        <v>19</v>
      </c>
    </row>
    <row r="4" spans="1:9" x14ac:dyDescent="0.3">
      <c r="A4" s="3">
        <v>2020</v>
      </c>
    </row>
    <row r="5" spans="1:9" x14ac:dyDescent="0.3">
      <c r="A5" s="3">
        <v>2021</v>
      </c>
    </row>
    <row r="6" spans="1:9" x14ac:dyDescent="0.3">
      <c r="A6" s="3">
        <v>2022</v>
      </c>
    </row>
    <row r="7" spans="1:9" x14ac:dyDescent="0.3">
      <c r="A7" s="3">
        <v>2023</v>
      </c>
    </row>
    <row r="11" spans="1:9" x14ac:dyDescent="0.3">
      <c r="A11" s="3" t="s">
        <v>19</v>
      </c>
      <c r="B11" s="3"/>
      <c r="C11" s="3" t="s">
        <v>19</v>
      </c>
      <c r="D11" s="3"/>
      <c r="E11" s="3"/>
      <c r="F11" s="3"/>
      <c r="G11" s="3" t="s">
        <v>19</v>
      </c>
      <c r="H11" s="3"/>
      <c r="I11" s="16"/>
    </row>
    <row r="12" spans="1:9" x14ac:dyDescent="0.3">
      <c r="A12" s="3" t="s">
        <v>11</v>
      </c>
      <c r="B12" s="3"/>
      <c r="C12" s="16" t="s">
        <v>41</v>
      </c>
      <c r="D12" s="16"/>
      <c r="E12" s="16"/>
      <c r="F12" s="16"/>
      <c r="G12" s="3">
        <v>0</v>
      </c>
      <c r="H12" s="3"/>
      <c r="I12" s="16"/>
    </row>
    <row r="13" spans="1:9" x14ac:dyDescent="0.3">
      <c r="A13" s="3" t="s">
        <v>13</v>
      </c>
      <c r="B13" s="3"/>
      <c r="C13" s="16" t="s">
        <v>42</v>
      </c>
      <c r="D13" s="16"/>
      <c r="E13" s="16"/>
      <c r="F13" s="16"/>
      <c r="G13" s="16">
        <v>1</v>
      </c>
      <c r="H13" s="3"/>
      <c r="I13" s="32" t="s">
        <v>45</v>
      </c>
    </row>
    <row r="14" spans="1:9" x14ac:dyDescent="0.3">
      <c r="A14" s="3" t="s">
        <v>12</v>
      </c>
      <c r="B14" s="3"/>
      <c r="C14" s="16" t="s">
        <v>16</v>
      </c>
      <c r="D14" s="3"/>
      <c r="E14" s="3"/>
      <c r="F14" s="3"/>
      <c r="G14" s="16">
        <v>2</v>
      </c>
      <c r="H14" s="3"/>
      <c r="I14" s="32" t="s">
        <v>46</v>
      </c>
    </row>
    <row r="15" spans="1:9" x14ac:dyDescent="0.3">
      <c r="A15" s="3" t="s">
        <v>14</v>
      </c>
      <c r="B15" s="3"/>
      <c r="C15" s="3"/>
      <c r="D15" s="3"/>
      <c r="E15" s="3"/>
      <c r="F15" s="3"/>
      <c r="G15" s="16">
        <v>3</v>
      </c>
      <c r="H15" s="3"/>
      <c r="I15" s="32" t="s">
        <v>47</v>
      </c>
    </row>
    <row r="16" spans="1:9" x14ac:dyDescent="0.3">
      <c r="A16" s="3" t="s">
        <v>15</v>
      </c>
      <c r="B16" s="3"/>
      <c r="C16" s="3"/>
      <c r="D16" s="3"/>
      <c r="E16" s="3"/>
      <c r="F16" s="3"/>
      <c r="G16" s="16">
        <v>4</v>
      </c>
      <c r="H16" s="3"/>
      <c r="I16" s="32" t="s">
        <v>48</v>
      </c>
    </row>
    <row r="17" spans="1:9" x14ac:dyDescent="0.3">
      <c r="A17" s="3" t="s">
        <v>40</v>
      </c>
      <c r="B17" s="3"/>
      <c r="C17" s="3"/>
      <c r="D17" s="3"/>
      <c r="E17" s="3"/>
      <c r="F17" s="3"/>
      <c r="G17" s="16">
        <v>5</v>
      </c>
      <c r="H17" s="3"/>
      <c r="I17" s="32" t="s">
        <v>49</v>
      </c>
    </row>
    <row r="18" spans="1:9" x14ac:dyDescent="0.3">
      <c r="A18" s="3"/>
      <c r="B18" s="3"/>
      <c r="C18" s="3"/>
      <c r="D18" s="3"/>
      <c r="E18" s="3"/>
      <c r="F18" s="3"/>
      <c r="G18" s="16">
        <v>6</v>
      </c>
      <c r="H18" s="3"/>
      <c r="I18" s="32" t="s">
        <v>50</v>
      </c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16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 t="s">
        <v>19</v>
      </c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 t="s">
        <v>28</v>
      </c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 t="s">
        <v>29</v>
      </c>
      <c r="B25" s="3"/>
      <c r="C25" s="3"/>
      <c r="D25" s="3"/>
      <c r="E25" s="3"/>
      <c r="F25" s="3"/>
      <c r="G25" s="3"/>
      <c r="H25" s="3"/>
      <c r="I25" s="3"/>
    </row>
  </sheetData>
  <sheetProtection algorithmName="SHA-512" hashValue="gJRRLiRB2VdSXGgLAU4qSKPJ+e8tOVZY8vvWJgCOYIWIuQmPlBtpAlbxCoEH4rkGciWygI4CHt7KlqDCItLWBg==" saltValue="EZKSzyv2EsUuILJA4wCUbg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Arbeitsstunden</vt:lpstr>
      <vt:lpstr>Datenblatt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Fischer</dc:creator>
  <cp:lastModifiedBy>lea_c</cp:lastModifiedBy>
  <cp:lastPrinted>2018-12-15T19:32:32Z</cp:lastPrinted>
  <dcterms:created xsi:type="dcterms:W3CDTF">2015-05-10T15:13:20Z</dcterms:created>
  <dcterms:modified xsi:type="dcterms:W3CDTF">2020-11-07T17:20:30Z</dcterms:modified>
</cp:coreProperties>
</file>